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6645" windowHeight="5430" activeTab="0"/>
  </bookViews>
  <sheets>
    <sheet name="RR -&gt; NNH" sheetId="1" r:id="rId1"/>
    <sheet name="OR -&gt; RR -&gt; NNH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<sst xmlns="http://schemas.openxmlformats.org/spreadsheetml/2006/main" count="13" uniqueCount="9">
  <si>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OR=</t>
  </si>
  <si>
    <t>and the event rate in the control=</t>
  </si>
  <si>
    <t>Then</t>
  </si>
  <si>
    <t>RR=</t>
  </si>
  <si>
    <t>x</t>
  </si>
  <si>
    <t>For a given OR and P2, plot RR.</t>
  </si>
  <si>
    <t>NNH=</t>
  </si>
  <si>
    <t>If the outcome is a harmful event,</t>
  </si>
  <si>
    <t>and the event rate in the intervention=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</si>
</sst>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0_);[Red]\(0.00\)"/>
    <numFmt numFmtId="187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.25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86" fontId="0" fillId="0" borderId="12" xfId="0" applyNumberFormat="1" applyBorder="1" applyAlignment="1">
      <alignment/>
    </xf>
    <xf numFmtId="187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63"/>
          <c:w val="0.7212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v>OR=0.2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graph!$F$2:$F$10</c:f>
              <c:numCache/>
            </c:numRef>
          </c:xVal>
          <c:yVal>
            <c:numRef>
              <c:f>graph!$G$2:$G$10</c:f>
              <c:numCache/>
            </c:numRef>
          </c:yVal>
          <c:smooth val="1"/>
        </c:ser>
        <c:ser>
          <c:idx val="1"/>
          <c:order val="1"/>
          <c:tx>
            <c:v>OR=0.5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graph!$F$2:$F$10</c:f>
              <c:numCache/>
            </c:numRef>
          </c:xVal>
          <c:yVal>
            <c:numRef>
              <c:f>graph!$H$2:$H$10</c:f>
              <c:numCache/>
            </c:numRef>
          </c:yVal>
          <c:smooth val="1"/>
        </c:ser>
        <c:ser>
          <c:idx val="2"/>
          <c:order val="2"/>
          <c:tx>
            <c:v>OR=1.0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graph!$F$2:$F$10</c:f>
              <c:numCache/>
            </c:numRef>
          </c:xVal>
          <c:yVal>
            <c:numRef>
              <c:f>graph!$I$2:$I$10</c:f>
              <c:numCache/>
            </c:numRef>
          </c:yVal>
          <c:smooth val="1"/>
        </c:ser>
        <c:ser>
          <c:idx val="3"/>
          <c:order val="3"/>
          <c:tx>
            <c:v>OR=1.5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graph!$F$2:$F$10</c:f>
              <c:numCache/>
            </c:numRef>
          </c:xVal>
          <c:yVal>
            <c:numRef>
              <c:f>graph!$J$2:$J$10</c:f>
              <c:numCache/>
            </c:numRef>
          </c:yVal>
          <c:smooth val="1"/>
        </c:ser>
        <c:ser>
          <c:idx val="4"/>
          <c:order val="4"/>
          <c:tx>
            <c:v>OR=2.0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graph!$F$2:$F$10</c:f>
              <c:numCache/>
            </c:numRef>
          </c:xVal>
          <c:yVal>
            <c:numRef>
              <c:f>graph!$K$2:$K$10</c:f>
              <c:numCache/>
            </c:numRef>
          </c:yVal>
          <c:smooth val="1"/>
        </c:ser>
        <c:ser>
          <c:idx val="5"/>
          <c:order val="5"/>
          <c:tx>
            <c:v>OR=3.0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graph!$F$2:$F$10</c:f>
              <c:numCache/>
            </c:numRef>
          </c:xVal>
          <c:yVal>
            <c:numRef>
              <c:f>graph!$L$2:$L$10</c:f>
              <c:numCache/>
            </c:numRef>
          </c:yVal>
          <c:smooth val="1"/>
        </c:ser>
        <c:axId val="2609718"/>
        <c:axId val="23487463"/>
      </c:scatterChart>
      <c:valAx>
        <c:axId val="260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 val="autoZero"/>
        <c:crossBetween val="midCat"/>
        <c:dispUnits/>
      </c:val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28925"/>
          <c:w val="0.1817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14</xdr:row>
      <xdr:rowOff>0</xdr:rowOff>
    </xdr:from>
    <xdr:to>
      <xdr:col>9</xdr:col>
      <xdr:colOff>38100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1562100" y="2400300"/>
        <a:ext cx="4648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2" sqref="B2"/>
    </sheetView>
  </sheetViews>
  <sheetFormatPr defaultColWidth="9.00390625" defaultRowHeight="13.5"/>
  <sheetData>
    <row r="1" spans="1:7" ht="14.25" thickBot="1">
      <c r="A1" t="s">
        <v>3</v>
      </c>
      <c r="B1" s="1">
        <v>0.49</v>
      </c>
      <c r="C1" t="s">
        <v>1</v>
      </c>
      <c r="G1" s="1">
        <v>0.6</v>
      </c>
    </row>
    <row r="6" ht="14.25" thickBot="1">
      <c r="A6" t="s">
        <v>7</v>
      </c>
    </row>
    <row r="7" spans="1:2" ht="14.25" thickBot="1">
      <c r="A7" t="s">
        <v>6</v>
      </c>
      <c r="B7" s="3">
        <f>1/(G1*B1-G1)</f>
        <v>-3.2679738562091503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" sqref="B1"/>
    </sheetView>
  </sheetViews>
  <sheetFormatPr defaultColWidth="9.00390625" defaultRowHeight="13.5"/>
  <cols>
    <col min="7" max="7" width="9.25390625" style="0" bestFit="1" customWidth="1"/>
  </cols>
  <sheetData>
    <row r="1" spans="1:7" ht="14.25" thickBot="1">
      <c r="A1" t="s">
        <v>0</v>
      </c>
      <c r="B1" s="1">
        <v>2</v>
      </c>
      <c r="C1" t="s">
        <v>1</v>
      </c>
      <c r="G1" s="5">
        <v>0.5</v>
      </c>
    </row>
    <row r="3" ht="14.25" thickBot="1">
      <c r="A3" t="s">
        <v>2</v>
      </c>
    </row>
    <row r="4" spans="1:7" ht="14.25" thickBot="1">
      <c r="A4" t="s">
        <v>3</v>
      </c>
      <c r="B4" s="2">
        <f>B1/(1-G1+B1*G1)</f>
        <v>1.3333333333333333</v>
      </c>
      <c r="C4" t="s">
        <v>8</v>
      </c>
      <c r="G4" s="4">
        <f>G1*B4</f>
        <v>0.6666666666666666</v>
      </c>
    </row>
    <row r="6" ht="14.25" thickBot="1">
      <c r="A6" t="s">
        <v>7</v>
      </c>
    </row>
    <row r="7" spans="1:2" ht="14.25" thickBot="1">
      <c r="A7" t="s">
        <v>6</v>
      </c>
      <c r="B7" s="3">
        <f>(1-G1+B1*G1)/(G1*(B1-1)*(1-G1))</f>
        <v>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12" ht="13.5">
      <c r="A1" t="s">
        <v>5</v>
      </c>
      <c r="F1" t="s">
        <v>4</v>
      </c>
      <c r="G1">
        <v>0.2</v>
      </c>
      <c r="H1">
        <v>0.5</v>
      </c>
      <c r="I1">
        <v>1</v>
      </c>
      <c r="J1">
        <v>1.5</v>
      </c>
      <c r="K1">
        <v>2</v>
      </c>
      <c r="L1">
        <v>3</v>
      </c>
    </row>
    <row r="2" spans="6:12" ht="13.5">
      <c r="F2">
        <v>0.01</v>
      </c>
      <c r="G2">
        <f>G$1/(1-$F2+$F2*G$1)</f>
        <v>0.20161290322580647</v>
      </c>
      <c r="H2">
        <f aca="true" t="shared" si="0" ref="H2:L10">H$1/(1-$F2+$F2*H$1)</f>
        <v>0.5025125628140703</v>
      </c>
      <c r="I2">
        <f t="shared" si="0"/>
        <v>1</v>
      </c>
      <c r="J2">
        <f t="shared" si="0"/>
        <v>1.492537313432836</v>
      </c>
      <c r="K2">
        <f t="shared" si="0"/>
        <v>1.9801980198019802</v>
      </c>
      <c r="L2">
        <f t="shared" si="0"/>
        <v>2.941176470588235</v>
      </c>
    </row>
    <row r="3" spans="6:12" ht="13.5">
      <c r="F3">
        <v>0.05</v>
      </c>
      <c r="G3">
        <f aca="true" t="shared" si="1" ref="G3:G10">G$1/(1-$F3+$F3*G$1)</f>
        <v>0.20833333333333334</v>
      </c>
      <c r="H3">
        <f t="shared" si="0"/>
        <v>0.5128205128205129</v>
      </c>
      <c r="I3">
        <f t="shared" si="0"/>
        <v>1</v>
      </c>
      <c r="J3">
        <f t="shared" si="0"/>
        <v>1.4634146341463417</v>
      </c>
      <c r="K3">
        <f t="shared" si="0"/>
        <v>1.9047619047619047</v>
      </c>
      <c r="L3">
        <f t="shared" si="0"/>
        <v>2.727272727272727</v>
      </c>
    </row>
    <row r="4" spans="6:12" ht="13.5">
      <c r="F4">
        <v>0.1</v>
      </c>
      <c r="G4">
        <f t="shared" si="1"/>
        <v>0.21739130434782608</v>
      </c>
      <c r="H4">
        <f t="shared" si="0"/>
        <v>0.5263157894736842</v>
      </c>
      <c r="I4">
        <f t="shared" si="0"/>
        <v>1</v>
      </c>
      <c r="J4">
        <f t="shared" si="0"/>
        <v>1.4285714285714286</v>
      </c>
      <c r="K4">
        <f t="shared" si="0"/>
        <v>1.8181818181818181</v>
      </c>
      <c r="L4">
        <f t="shared" si="0"/>
        <v>2.4999999999999996</v>
      </c>
    </row>
    <row r="5" spans="6:12" ht="13.5">
      <c r="F5">
        <v>0.2</v>
      </c>
      <c r="G5">
        <f t="shared" si="1"/>
        <v>0.23809523809523808</v>
      </c>
      <c r="H5">
        <f t="shared" si="0"/>
        <v>0.5555555555555556</v>
      </c>
      <c r="I5">
        <f t="shared" si="0"/>
        <v>1</v>
      </c>
      <c r="J5">
        <f t="shared" si="0"/>
        <v>1.3636363636363635</v>
      </c>
      <c r="K5">
        <f t="shared" si="0"/>
        <v>1.6666666666666665</v>
      </c>
      <c r="L5">
        <f t="shared" si="0"/>
        <v>2.142857142857143</v>
      </c>
    </row>
    <row r="6" spans="6:12" ht="13.5">
      <c r="F6">
        <v>0.3</v>
      </c>
      <c r="G6">
        <f t="shared" si="1"/>
        <v>0.2631578947368421</v>
      </c>
      <c r="H6">
        <f t="shared" si="0"/>
        <v>0.5882352941176471</v>
      </c>
      <c r="I6">
        <f t="shared" si="0"/>
        <v>1</v>
      </c>
      <c r="J6">
        <f t="shared" si="0"/>
        <v>1.3043478260869565</v>
      </c>
      <c r="K6">
        <f t="shared" si="0"/>
        <v>1.5384615384615388</v>
      </c>
      <c r="L6">
        <f t="shared" si="0"/>
        <v>1.8750000000000002</v>
      </c>
    </row>
    <row r="7" spans="6:12" ht="13.5">
      <c r="F7">
        <v>0.4</v>
      </c>
      <c r="G7">
        <f t="shared" si="1"/>
        <v>0.2941176470588236</v>
      </c>
      <c r="H7">
        <f t="shared" si="0"/>
        <v>0.625</v>
      </c>
      <c r="I7">
        <f t="shared" si="0"/>
        <v>1</v>
      </c>
      <c r="J7">
        <f t="shared" si="0"/>
        <v>1.2499999999999998</v>
      </c>
      <c r="K7">
        <f t="shared" si="0"/>
        <v>1.4285714285714286</v>
      </c>
      <c r="L7">
        <f t="shared" si="0"/>
        <v>1.6666666666666665</v>
      </c>
    </row>
    <row r="8" spans="6:12" ht="13.5">
      <c r="F8">
        <v>0.5</v>
      </c>
      <c r="G8">
        <f t="shared" si="1"/>
        <v>0.33333333333333337</v>
      </c>
      <c r="H8">
        <f t="shared" si="0"/>
        <v>0.6666666666666666</v>
      </c>
      <c r="I8">
        <f t="shared" si="0"/>
        <v>1</v>
      </c>
      <c r="J8">
        <f t="shared" si="0"/>
        <v>1.2</v>
      </c>
      <c r="K8">
        <f t="shared" si="0"/>
        <v>1.3333333333333333</v>
      </c>
      <c r="L8">
        <f t="shared" si="0"/>
        <v>1.5</v>
      </c>
    </row>
    <row r="9" spans="6:12" ht="13.5">
      <c r="F9">
        <v>0.6</v>
      </c>
      <c r="G9">
        <f t="shared" si="1"/>
        <v>0.38461538461538464</v>
      </c>
      <c r="H9">
        <f t="shared" si="0"/>
        <v>0.7142857142857143</v>
      </c>
      <c r="I9">
        <f t="shared" si="0"/>
        <v>1</v>
      </c>
      <c r="J9">
        <f t="shared" si="0"/>
        <v>1.153846153846154</v>
      </c>
      <c r="K9">
        <f t="shared" si="0"/>
        <v>1.25</v>
      </c>
      <c r="L9">
        <f t="shared" si="0"/>
        <v>1.3636363636363638</v>
      </c>
    </row>
    <row r="10" spans="6:12" ht="13.5">
      <c r="F10">
        <v>0.7</v>
      </c>
      <c r="G10">
        <f t="shared" si="1"/>
        <v>0.45454545454545453</v>
      </c>
      <c r="H10">
        <f t="shared" si="0"/>
        <v>0.7692307692307692</v>
      </c>
      <c r="I10">
        <f t="shared" si="0"/>
        <v>1</v>
      </c>
      <c r="J10">
        <f t="shared" si="0"/>
        <v>1.1111111111111112</v>
      </c>
      <c r="K10">
        <f t="shared" si="0"/>
        <v>1.1764705882352942</v>
      </c>
      <c r="L10">
        <f t="shared" si="0"/>
        <v>1.2500000000000002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Furukawa</dc:creator>
  <cp:keywords/>
  <dc:description/>
  <cp:lastModifiedBy>Toshi Furukawa</cp:lastModifiedBy>
  <cp:lastPrinted>1997-11-04T18:17:41Z</cp:lastPrinted>
  <dcterms:created xsi:type="dcterms:W3CDTF">1997-11-04T17:49:19Z</dcterms:created>
  <dcterms:modified xsi:type="dcterms:W3CDTF">2012-07-24T07:57:08Z</dcterms:modified>
  <cp:category/>
  <cp:version/>
  <cp:contentType/>
  <cp:contentStatus/>
</cp:coreProperties>
</file>